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<sst xmlns="http://schemas.openxmlformats.org/spreadsheetml/2006/main" count="19" uniqueCount="14">
  <si>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USA</t>
  </si>
  <si>
    <t>Bolivia</t>
  </si>
  <si>
    <t>USA using all of Bolivia's</t>
  </si>
  <si>
    <t>World using all of Bolivia's</t>
  </si>
  <si>
    <t>days</t>
  </si>
  <si>
    <t>yrs</t>
  </si>
  <si>
    <t>Natural Gas Reserves</t>
  </si>
  <si>
    <t>Natural Gas Consumption</t>
  </si>
  <si>
    <t>actual</t>
  </si>
  <si>
    <t>if at USA rate</t>
  </si>
  <si>
    <t>Population</t>
  </si>
  <si>
    <t xml:space="preserve">per capita </t>
  </si>
  <si>
    <t>(estimates range from 24 to 59.4 TCF)</t>
  </si>
  <si>
    <t>supply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</si>
</sst>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19" applyAlignment="1">
      <alignment/>
    </xf>
    <xf numFmtId="9" fontId="0" fillId="0" borderId="0" xfId="19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3" sqref="A3:G17"/>
    </sheetView>
  </sheetViews>
  <sheetFormatPr defaultColWidth="9.140625" defaultRowHeight="12.75"/>
  <cols>
    <col min="1" max="1" width="22.8515625" style="0" bestFit="1" customWidth="1"/>
    <col min="2" max="2" width="25.7109375" style="3" bestFit="1" customWidth="1"/>
    <col min="3" max="3" width="19.8515625" style="3" customWidth="1"/>
    <col min="4" max="4" width="12.8515625" style="3" bestFit="1" customWidth="1"/>
    <col min="5" max="5" width="17.7109375" style="3" bestFit="1" customWidth="1"/>
    <col min="6" max="6" width="11.140625" style="3" bestFit="1" customWidth="1"/>
  </cols>
  <sheetData>
    <row r="1" spans="1:2" ht="12.75">
      <c r="A1" s="12">
        <v>54.9</v>
      </c>
      <c r="B1" s="1" t="s">
        <v>12</v>
      </c>
    </row>
    <row r="3" spans="1:6" s="9" customFormat="1" ht="12.75">
      <c r="A3" s="8" t="s">
        <v>6</v>
      </c>
      <c r="B3" s="8" t="s">
        <v>7</v>
      </c>
      <c r="C3" s="8"/>
      <c r="D3" s="8" t="s">
        <v>10</v>
      </c>
      <c r="E3" s="8" t="s">
        <v>11</v>
      </c>
      <c r="F3" s="8" t="s">
        <v>13</v>
      </c>
    </row>
    <row r="4" spans="1:6" s="7" customFormat="1" ht="12.75">
      <c r="A4" s="6"/>
      <c r="B4" s="6"/>
      <c r="C4" s="6"/>
      <c r="D4" s="6"/>
      <c r="E4" s="6"/>
      <c r="F4" s="6"/>
    </row>
    <row r="5" ht="12.75">
      <c r="A5" t="s">
        <v>1</v>
      </c>
    </row>
    <row r="6" spans="1:7" ht="12.75">
      <c r="A6" s="3">
        <f>+A1*10^12</f>
        <v>54900000000000</v>
      </c>
      <c r="B6" s="3">
        <f>41*10^9</f>
        <v>41000000000</v>
      </c>
      <c r="C6" s="4" t="s">
        <v>8</v>
      </c>
      <c r="D6" s="3">
        <v>8600000</v>
      </c>
      <c r="E6" s="3">
        <f>+B6/D6</f>
        <v>4767.441860465116</v>
      </c>
      <c r="F6" s="3">
        <f>+A6/B6</f>
        <v>1339.0243902439024</v>
      </c>
      <c r="G6" t="s">
        <v>5</v>
      </c>
    </row>
    <row r="7" spans="1:7" ht="12.75">
      <c r="A7" s="5">
        <f>+A6</f>
        <v>54900000000000</v>
      </c>
      <c r="B7" s="3">
        <f>+D7*E7</f>
        <v>597647897362.7941</v>
      </c>
      <c r="C7" s="4" t="s">
        <v>9</v>
      </c>
      <c r="D7" s="3">
        <f>+D6</f>
        <v>8600000</v>
      </c>
      <c r="E7" s="3">
        <f>+E10</f>
        <v>69493.94155381326</v>
      </c>
      <c r="F7" s="3">
        <f>+A7/B7</f>
        <v>91.86010733452594</v>
      </c>
      <c r="G7" t="s">
        <v>5</v>
      </c>
    </row>
    <row r="8" ht="12.75">
      <c r="F8" s="10"/>
    </row>
    <row r="9" spans="1:3" ht="12.75">
      <c r="A9" s="4" t="s">
        <v>0</v>
      </c>
      <c r="C9" s="4"/>
    </row>
    <row r="10" spans="1:7" ht="12.75">
      <c r="A10" s="3">
        <f>183*10^12</f>
        <v>183000000000000</v>
      </c>
      <c r="B10" s="3">
        <f>19.5*10^12</f>
        <v>19500000000000</v>
      </c>
      <c r="C10" s="4" t="s">
        <v>8</v>
      </c>
      <c r="D10" s="3">
        <f>280.6*10^6</f>
        <v>280600000</v>
      </c>
      <c r="E10" s="3">
        <f>+B10/D10</f>
        <v>69493.94155381326</v>
      </c>
      <c r="F10" s="2">
        <f>+A10/B10</f>
        <v>9.384615384615385</v>
      </c>
      <c r="G10" t="s">
        <v>5</v>
      </c>
    </row>
    <row r="11" spans="1:6" ht="12.75">
      <c r="A11" s="3"/>
      <c r="F11" s="2"/>
    </row>
    <row r="12" ht="12.75">
      <c r="A12" t="s">
        <v>2</v>
      </c>
    </row>
    <row r="13" spans="1:7" ht="12.75">
      <c r="A13" s="5">
        <f>+A7</f>
        <v>54900000000000</v>
      </c>
      <c r="B13" s="3">
        <f>+B10</f>
        <v>19500000000000</v>
      </c>
      <c r="F13" s="2">
        <f>+A13/B13</f>
        <v>2.8153846153846156</v>
      </c>
      <c r="G13" t="s">
        <v>5</v>
      </c>
    </row>
    <row r="15" spans="1:5" ht="12.75">
      <c r="A15" t="s">
        <v>3</v>
      </c>
      <c r="E15" s="11"/>
    </row>
    <row r="16" spans="1:7" ht="12.75">
      <c r="A16" s="5">
        <f>+A13</f>
        <v>54900000000000</v>
      </c>
      <c r="B16" s="3">
        <f>90*10^12</f>
        <v>90000000000000</v>
      </c>
      <c r="F16" s="2">
        <f>+A16/B16</f>
        <v>0.61</v>
      </c>
      <c r="G16" t="s">
        <v>5</v>
      </c>
    </row>
    <row r="17" spans="6:7" ht="12.75">
      <c r="F17" s="3">
        <f>+F16*365</f>
        <v>222.65</v>
      </c>
      <c r="G17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2003-11-17T16:30:00Z</dcterms:created>
  <dcterms:modified xsi:type="dcterms:W3CDTF">2003-11-19T06:25:40Z</dcterms:modified>
  <cp:category/>
  <cp:version/>
  <cp:contentType/>
  <cp:contentStatus/>
</cp:coreProperties>
</file>